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ПА (Муниципальный округ)\Порядок по разработке бюджетного прогноза\с 2021 года\"/>
    </mc:Choice>
  </mc:AlternateContent>
  <bookViews>
    <workbookView xWindow="0" yWindow="0" windowWidth="28800" windowHeight="12300" activeTab="1"/>
  </bookViews>
  <sheets>
    <sheet name="Приложение 2" sheetId="1" r:id="rId1"/>
    <sheet name="Приложение 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C20" i="2"/>
  <c r="B13" i="2" l="1"/>
  <c r="C13" i="2"/>
  <c r="C16" i="1" l="1"/>
  <c r="B16" i="1"/>
  <c r="B21" i="2" l="1"/>
  <c r="C21" i="2"/>
  <c r="E17" i="2" l="1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D17" i="2"/>
  <c r="N16" i="1"/>
  <c r="I16" i="1"/>
  <c r="R23" i="2" l="1"/>
  <c r="Q23" i="2"/>
  <c r="P20" i="2"/>
  <c r="P21" i="2" s="1"/>
  <c r="O23" i="2"/>
  <c r="N23" i="2"/>
  <c r="M20" i="2"/>
  <c r="M21" i="2" s="1"/>
  <c r="L23" i="2"/>
  <c r="K23" i="2"/>
  <c r="J20" i="2"/>
  <c r="J21" i="2" s="1"/>
  <c r="I23" i="2"/>
  <c r="H23" i="2"/>
  <c r="G20" i="2"/>
  <c r="G21" i="2" s="1"/>
  <c r="F23" i="2"/>
  <c r="E23" i="2"/>
  <c r="D20" i="2"/>
  <c r="D21" i="2" s="1"/>
  <c r="R16" i="1"/>
  <c r="Q16" i="1"/>
  <c r="P16" i="1"/>
  <c r="O16" i="1"/>
  <c r="M16" i="1"/>
  <c r="L16" i="1"/>
  <c r="K16" i="1"/>
  <c r="J16" i="1"/>
  <c r="H16" i="1"/>
  <c r="G16" i="1"/>
  <c r="F16" i="1"/>
  <c r="E16" i="1"/>
  <c r="D16" i="1"/>
  <c r="H20" i="2" l="1"/>
  <c r="H21" i="2" s="1"/>
  <c r="N20" i="2"/>
  <c r="N21" i="2" s="1"/>
  <c r="E20" i="2"/>
  <c r="E21" i="2" s="1"/>
  <c r="K20" i="2"/>
  <c r="K21" i="2" s="1"/>
  <c r="Q20" i="2"/>
  <c r="Q21" i="2" s="1"/>
  <c r="D23" i="2"/>
  <c r="G23" i="2"/>
  <c r="J23" i="2"/>
  <c r="M23" i="2"/>
  <c r="P23" i="2"/>
  <c r="F20" i="2"/>
  <c r="F21" i="2" s="1"/>
  <c r="I20" i="2"/>
  <c r="I21" i="2" s="1"/>
  <c r="L20" i="2"/>
  <c r="L21" i="2" s="1"/>
  <c r="O20" i="2"/>
  <c r="O21" i="2" s="1"/>
  <c r="R20" i="2"/>
  <c r="R21" i="2" s="1"/>
</calcChain>
</file>

<file path=xl/sharedStrings.xml><?xml version="1.0" encoding="utf-8"?>
<sst xmlns="http://schemas.openxmlformats.org/spreadsheetml/2006/main" count="62" uniqueCount="40">
  <si>
    <t>Наименование  показателя</t>
  </si>
  <si>
    <t>2021 год</t>
  </si>
  <si>
    <t>2022 год</t>
  </si>
  <si>
    <t>2023 год</t>
  </si>
  <si>
    <t>2024 год</t>
  </si>
  <si>
    <t>Доходы - всего</t>
  </si>
  <si>
    <t>Расходы - всего</t>
  </si>
  <si>
    <t>Дефицит (профицит) - всего</t>
  </si>
  <si>
    <t>Наименование показателя</t>
  </si>
  <si>
    <t>1. Доходы - всего</t>
  </si>
  <si>
    <t>в том числе:</t>
  </si>
  <si>
    <t>1.1. Налоговые доходы</t>
  </si>
  <si>
    <t>1.2. Неналоговые доходы</t>
  </si>
  <si>
    <t>1.3. Безвозмездные поступления</t>
  </si>
  <si>
    <t>2. Расходы - всего</t>
  </si>
  <si>
    <t>в том числе расходы на обслуживание долга</t>
  </si>
  <si>
    <t>3. Дефицит (профицит) - всего</t>
  </si>
  <si>
    <t>4. Муниципальный долг</t>
  </si>
  <si>
    <t>2025 год</t>
  </si>
  <si>
    <t>2026 год</t>
  </si>
  <si>
    <t>2027 год</t>
  </si>
  <si>
    <t>2028 год</t>
  </si>
  <si>
    <t>2029 год</t>
  </si>
  <si>
    <t>2030 год</t>
  </si>
  <si>
    <t>2031 год</t>
  </si>
  <si>
    <t>2032 год</t>
  </si>
  <si>
    <t>2033 год</t>
  </si>
  <si>
    <t>2034 год</t>
  </si>
  <si>
    <t>2035 год</t>
  </si>
  <si>
    <t>Приложение 2</t>
  </si>
  <si>
    <t>УТВЕРЖДЕН</t>
  </si>
  <si>
    <t>постановлением</t>
  </si>
  <si>
    <t>администрации района</t>
  </si>
  <si>
    <t>от_________№ _______</t>
  </si>
  <si>
    <t>Приложение 3</t>
  </si>
  <si>
    <t xml:space="preserve"> Прогноз основных характеристик  бюджета  муниципального округа</t>
  </si>
  <si>
    <t>в % к общему годовому объему доходов бюджета муниципального округа без учета объема безвозмездных поступлений</t>
  </si>
  <si>
    <t>2019 год</t>
  </si>
  <si>
    <t>2020 год</t>
  </si>
  <si>
    <t xml:space="preserve"> Прогноз основных характеристик бюджета муниципального образования  муниципальный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</si>
</sst>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C20" sqref="C20"/>
    </sheetView>
  </sheetViews>
  <sheetFormatPr defaultRowHeight="15.75" x14ac:dyDescent="0.25"/>
  <cols>
    <col min="1" max="1" width="20.7109375" style="1" customWidth="1"/>
    <col min="2" max="2" width="9.7109375" style="1" customWidth="1"/>
    <col min="3" max="3" width="10" style="1" customWidth="1"/>
    <col min="4" max="4" width="9.7109375" style="1" customWidth="1"/>
    <col min="5" max="5" width="10.5703125" style="1" customWidth="1"/>
    <col min="6" max="6" width="10" style="1" customWidth="1"/>
    <col min="7" max="7" width="9.85546875" style="1" customWidth="1"/>
    <col min="8" max="8" width="10.140625" style="6" customWidth="1"/>
    <col min="9" max="9" width="10.28515625" style="6" customWidth="1"/>
    <col min="10" max="10" width="9.7109375" style="6" customWidth="1"/>
    <col min="11" max="11" width="10.28515625" style="6" customWidth="1"/>
    <col min="12" max="12" width="11" style="6" customWidth="1"/>
    <col min="13" max="14" width="10.5703125" style="6" customWidth="1"/>
    <col min="15" max="16" width="10.28515625" style="6" customWidth="1"/>
    <col min="17" max="17" width="10.5703125" style="6" customWidth="1"/>
    <col min="18" max="18" width="10.140625" style="6" customWidth="1"/>
    <col min="19" max="16384" width="9.140625" style="1"/>
  </cols>
  <sheetData>
    <row r="1" spans="1:18" x14ac:dyDescent="0.25">
      <c r="F1" s="15"/>
      <c r="G1" s="15"/>
      <c r="H1" s="15"/>
    </row>
    <row r="2" spans="1:18" x14ac:dyDescent="0.25">
      <c r="F2" s="15"/>
      <c r="G2" s="15"/>
      <c r="H2" s="15"/>
      <c r="P2" s="14" t="s">
        <v>29</v>
      </c>
      <c r="Q2" s="14"/>
      <c r="R2" s="14"/>
    </row>
    <row r="3" spans="1:18" x14ac:dyDescent="0.25">
      <c r="F3" s="15"/>
      <c r="G3" s="15"/>
      <c r="H3" s="15"/>
      <c r="P3" s="14"/>
      <c r="Q3" s="14"/>
      <c r="R3" s="14"/>
    </row>
    <row r="4" spans="1:18" x14ac:dyDescent="0.25">
      <c r="P4" s="14" t="s">
        <v>30</v>
      </c>
      <c r="Q4" s="14"/>
      <c r="R4" s="14"/>
    </row>
    <row r="5" spans="1:18" x14ac:dyDescent="0.25">
      <c r="P5" s="10"/>
      <c r="Q5" s="10"/>
      <c r="R5" s="10"/>
    </row>
    <row r="6" spans="1:18" x14ac:dyDescent="0.25">
      <c r="P6" s="14" t="s">
        <v>31</v>
      </c>
      <c r="Q6" s="14"/>
      <c r="R6" s="14"/>
    </row>
    <row r="7" spans="1:18" x14ac:dyDescent="0.25">
      <c r="P7" s="14" t="s">
        <v>32</v>
      </c>
      <c r="Q7" s="14"/>
      <c r="R7" s="14"/>
    </row>
    <row r="8" spans="1:18" x14ac:dyDescent="0.25">
      <c r="P8" s="14" t="s">
        <v>33</v>
      </c>
      <c r="Q8" s="14"/>
      <c r="R8" s="14"/>
    </row>
    <row r="11" spans="1:18" x14ac:dyDescent="0.25">
      <c r="A11" s="1" t="s">
        <v>35</v>
      </c>
    </row>
    <row r="13" spans="1:18" ht="30" x14ac:dyDescent="0.25">
      <c r="A13" s="7" t="s">
        <v>0</v>
      </c>
      <c r="B13" s="8" t="s">
        <v>37</v>
      </c>
      <c r="C13" s="8" t="s">
        <v>38</v>
      </c>
      <c r="D13" s="8" t="s">
        <v>1</v>
      </c>
      <c r="E13" s="8" t="s">
        <v>2</v>
      </c>
      <c r="F13" s="8" t="s">
        <v>3</v>
      </c>
      <c r="G13" s="8" t="s">
        <v>4</v>
      </c>
      <c r="H13" s="8" t="s">
        <v>18</v>
      </c>
      <c r="I13" s="8" t="s">
        <v>19</v>
      </c>
      <c r="J13" s="8" t="s">
        <v>20</v>
      </c>
      <c r="K13" s="8" t="s">
        <v>21</v>
      </c>
      <c r="L13" s="8" t="s">
        <v>22</v>
      </c>
      <c r="M13" s="8" t="s">
        <v>23</v>
      </c>
      <c r="N13" s="8" t="s">
        <v>24</v>
      </c>
      <c r="O13" s="8" t="s">
        <v>25</v>
      </c>
      <c r="P13" s="8" t="s">
        <v>26</v>
      </c>
      <c r="Q13" s="8" t="s">
        <v>27</v>
      </c>
      <c r="R13" s="8" t="s">
        <v>28</v>
      </c>
    </row>
    <row r="14" spans="1:18" x14ac:dyDescent="0.25">
      <c r="A14" s="9" t="s">
        <v>5</v>
      </c>
      <c r="B14" s="8">
        <v>250169.01</v>
      </c>
      <c r="C14" s="8">
        <v>326632.44</v>
      </c>
      <c r="D14" s="8">
        <v>276979.52</v>
      </c>
      <c r="E14" s="8">
        <v>264155.87</v>
      </c>
      <c r="F14" s="8">
        <v>272764.74</v>
      </c>
      <c r="G14" s="8">
        <v>274015.31</v>
      </c>
      <c r="H14" s="8">
        <v>276207.43</v>
      </c>
      <c r="I14" s="8">
        <v>278279.52</v>
      </c>
      <c r="J14" s="8">
        <v>280922.64</v>
      </c>
      <c r="K14" s="8">
        <v>283591.40999999997</v>
      </c>
      <c r="L14" s="8">
        <v>286370.62</v>
      </c>
      <c r="M14" s="8">
        <v>289177.03000000003</v>
      </c>
      <c r="N14" s="8">
        <v>291635.03999999998</v>
      </c>
      <c r="O14" s="8">
        <v>283822.31</v>
      </c>
      <c r="P14" s="8">
        <v>296319.78000000003</v>
      </c>
      <c r="Q14" s="8">
        <v>299164.46000000002</v>
      </c>
      <c r="R14" s="8">
        <v>302126.19</v>
      </c>
    </row>
    <row r="15" spans="1:18" x14ac:dyDescent="0.25">
      <c r="A15" s="9" t="s">
        <v>6</v>
      </c>
      <c r="B15" s="8">
        <v>251439.01</v>
      </c>
      <c r="C15" s="8">
        <v>327069.31</v>
      </c>
      <c r="D15" s="8">
        <v>278479.52</v>
      </c>
      <c r="E15" s="8">
        <v>265655.87</v>
      </c>
      <c r="F15" s="8">
        <v>274264.74</v>
      </c>
      <c r="G15" s="8">
        <v>275515.31</v>
      </c>
      <c r="H15" s="8">
        <v>277707.43</v>
      </c>
      <c r="I15" s="8">
        <v>279779.52</v>
      </c>
      <c r="J15" s="8">
        <v>282422.64</v>
      </c>
      <c r="K15" s="8">
        <v>285091.40999999997</v>
      </c>
      <c r="L15" s="8">
        <v>287870.62</v>
      </c>
      <c r="M15" s="8">
        <v>290677.03000000003</v>
      </c>
      <c r="N15" s="8">
        <v>293135.03999999998</v>
      </c>
      <c r="O15" s="8">
        <v>285322.31</v>
      </c>
      <c r="P15" s="8">
        <v>297819.78000000003</v>
      </c>
      <c r="Q15" s="8">
        <v>300664.46000000002</v>
      </c>
      <c r="R15" s="8">
        <v>303626.19</v>
      </c>
    </row>
    <row r="16" spans="1:18" ht="30" x14ac:dyDescent="0.25">
      <c r="A16" s="9" t="s">
        <v>7</v>
      </c>
      <c r="B16" s="8">
        <f>B14-B15</f>
        <v>-1270</v>
      </c>
      <c r="C16" s="8">
        <f t="shared" ref="C16" si="0">C14-C15</f>
        <v>-436.86999999999534</v>
      </c>
      <c r="D16" s="8">
        <f t="shared" ref="D16:R16" si="1">D14-D15</f>
        <v>-1500</v>
      </c>
      <c r="E16" s="8">
        <f t="shared" si="1"/>
        <v>-1500</v>
      </c>
      <c r="F16" s="8">
        <f t="shared" si="1"/>
        <v>-1500</v>
      </c>
      <c r="G16" s="8">
        <f t="shared" si="1"/>
        <v>-1500</v>
      </c>
      <c r="H16" s="8">
        <f t="shared" si="1"/>
        <v>-1500</v>
      </c>
      <c r="I16" s="8">
        <f t="shared" si="1"/>
        <v>-1500</v>
      </c>
      <c r="J16" s="8">
        <f t="shared" si="1"/>
        <v>-1500</v>
      </c>
      <c r="K16" s="8">
        <f t="shared" si="1"/>
        <v>-1500</v>
      </c>
      <c r="L16" s="8">
        <f t="shared" si="1"/>
        <v>-1500</v>
      </c>
      <c r="M16" s="8">
        <f t="shared" si="1"/>
        <v>-1500</v>
      </c>
      <c r="N16" s="8">
        <f t="shared" si="1"/>
        <v>-1500</v>
      </c>
      <c r="O16" s="8">
        <f t="shared" si="1"/>
        <v>-1500</v>
      </c>
      <c r="P16" s="8">
        <f t="shared" si="1"/>
        <v>-1500</v>
      </c>
      <c r="Q16" s="8">
        <f t="shared" si="1"/>
        <v>-1500</v>
      </c>
      <c r="R16" s="8">
        <f t="shared" si="1"/>
        <v>-1500</v>
      </c>
    </row>
  </sheetData>
  <mergeCells count="9">
    <mergeCell ref="P7:R7"/>
    <mergeCell ref="P6:R6"/>
    <mergeCell ref="P8:R8"/>
    <mergeCell ref="F1:H1"/>
    <mergeCell ref="F2:H2"/>
    <mergeCell ref="F3:H3"/>
    <mergeCell ref="P2:R2"/>
    <mergeCell ref="P3:R3"/>
    <mergeCell ref="P4:R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workbookViewId="0">
      <selection activeCell="C13" sqref="C13"/>
    </sheetView>
  </sheetViews>
  <sheetFormatPr defaultRowHeight="15" x14ac:dyDescent="0.25"/>
  <cols>
    <col min="1" max="1" width="35.7109375" customWidth="1"/>
    <col min="2" max="2" width="10.42578125" customWidth="1"/>
    <col min="3" max="3" width="11" customWidth="1"/>
    <col min="4" max="18" width="9.42578125" bestFit="1" customWidth="1"/>
  </cols>
  <sheetData>
    <row r="2" spans="1:19" ht="15.75" x14ac:dyDescent="0.25">
      <c r="O2" s="14" t="s">
        <v>34</v>
      </c>
      <c r="P2" s="14"/>
      <c r="Q2" s="14"/>
    </row>
    <row r="3" spans="1:19" ht="15.75" x14ac:dyDescent="0.25">
      <c r="O3" s="14"/>
      <c r="P3" s="14"/>
      <c r="Q3" s="14"/>
    </row>
    <row r="4" spans="1:19" ht="15.75" x14ac:dyDescent="0.25">
      <c r="O4" s="14" t="s">
        <v>30</v>
      </c>
      <c r="P4" s="14"/>
      <c r="Q4" s="14"/>
    </row>
    <row r="5" spans="1:19" ht="20.25" customHeight="1" x14ac:dyDescent="0.25">
      <c r="O5" s="10"/>
      <c r="P5" s="10"/>
      <c r="Q5" s="10"/>
    </row>
    <row r="6" spans="1:19" ht="15.75" x14ac:dyDescent="0.25">
      <c r="O6" s="14" t="s">
        <v>31</v>
      </c>
      <c r="P6" s="14"/>
      <c r="Q6" s="14"/>
    </row>
    <row r="7" spans="1:19" ht="15.75" customHeight="1" x14ac:dyDescent="0.25">
      <c r="O7" s="14" t="s">
        <v>32</v>
      </c>
      <c r="P7" s="14"/>
      <c r="Q7" s="14"/>
    </row>
    <row r="8" spans="1:19" ht="15.75" x14ac:dyDescent="0.25">
      <c r="O8" s="14" t="s">
        <v>33</v>
      </c>
      <c r="P8" s="14"/>
      <c r="Q8" s="14"/>
    </row>
    <row r="10" spans="1:19" ht="15.75" x14ac:dyDescent="0.25">
      <c r="A10" s="1" t="s">
        <v>39</v>
      </c>
      <c r="B10" s="1"/>
      <c r="C10" s="1"/>
      <c r="D10" s="1"/>
      <c r="E10" s="1"/>
      <c r="F10" s="1"/>
      <c r="G10" s="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ht="15.75" x14ac:dyDescent="0.25">
      <c r="A11" s="1"/>
      <c r="B11" s="1"/>
      <c r="C11" s="1"/>
      <c r="D11" s="1"/>
      <c r="E11" s="1"/>
      <c r="F11" s="1"/>
      <c r="G11" s="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9" ht="15.75" x14ac:dyDescent="0.25">
      <c r="A12" s="3" t="s">
        <v>8</v>
      </c>
      <c r="B12" s="8" t="s">
        <v>37</v>
      </c>
      <c r="C12" s="8" t="s">
        <v>38</v>
      </c>
      <c r="D12" s="2" t="s">
        <v>1</v>
      </c>
      <c r="E12" s="2" t="s">
        <v>2</v>
      </c>
      <c r="F12" s="2" t="s">
        <v>3</v>
      </c>
      <c r="G12" s="2" t="s">
        <v>4</v>
      </c>
      <c r="H12" s="2" t="s">
        <v>18</v>
      </c>
      <c r="I12" s="2" t="s">
        <v>19</v>
      </c>
      <c r="J12" s="2" t="s">
        <v>20</v>
      </c>
      <c r="K12" s="2" t="s">
        <v>21</v>
      </c>
      <c r="L12" s="2" t="s">
        <v>22</v>
      </c>
      <c r="M12" s="2" t="s">
        <v>23</v>
      </c>
      <c r="N12" s="2" t="s">
        <v>24</v>
      </c>
      <c r="O12" s="2" t="s">
        <v>25</v>
      </c>
      <c r="P12" s="2" t="s">
        <v>26</v>
      </c>
      <c r="Q12" s="2" t="s">
        <v>27</v>
      </c>
      <c r="R12" s="2" t="s">
        <v>28</v>
      </c>
    </row>
    <row r="13" spans="1:19" ht="15.75" x14ac:dyDescent="0.25">
      <c r="A13" s="3" t="s">
        <v>9</v>
      </c>
      <c r="B13" s="12">
        <f>B15+B16+B17</f>
        <v>268187.23</v>
      </c>
      <c r="C13" s="12">
        <f>C15+C16+C17</f>
        <v>326632.44</v>
      </c>
      <c r="D13" s="12">
        <v>276979.52</v>
      </c>
      <c r="E13" s="12">
        <v>264155.87</v>
      </c>
      <c r="F13" s="12">
        <v>272764.74</v>
      </c>
      <c r="G13" s="12">
        <v>274015.31</v>
      </c>
      <c r="H13" s="12">
        <v>276207.43</v>
      </c>
      <c r="I13" s="12">
        <v>278279.52</v>
      </c>
      <c r="J13" s="12">
        <v>280922.64</v>
      </c>
      <c r="K13" s="12">
        <v>283591.40999999997</v>
      </c>
      <c r="L13" s="12">
        <v>286370.62</v>
      </c>
      <c r="M13" s="12">
        <v>289177.03000000003</v>
      </c>
      <c r="N13" s="12">
        <v>291635.03999999998</v>
      </c>
      <c r="O13" s="12">
        <v>283822.31</v>
      </c>
      <c r="P13" s="12">
        <v>296319.78000000003</v>
      </c>
      <c r="Q13" s="12">
        <v>299164.46000000002</v>
      </c>
      <c r="R13" s="12">
        <v>302126.19</v>
      </c>
      <c r="S13" s="11"/>
    </row>
    <row r="14" spans="1:19" x14ac:dyDescent="0.25">
      <c r="A14" s="4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1"/>
    </row>
    <row r="15" spans="1:19" ht="15.75" x14ac:dyDescent="0.25">
      <c r="A15" s="3" t="s">
        <v>11</v>
      </c>
      <c r="B15" s="12">
        <v>36850.29</v>
      </c>
      <c r="C15" s="12">
        <v>36517.9</v>
      </c>
      <c r="D15" s="12">
        <v>51617.1</v>
      </c>
      <c r="E15" s="12">
        <v>53375</v>
      </c>
      <c r="F15" s="12">
        <v>55382.6</v>
      </c>
      <c r="G15" s="12">
        <v>56767.199999999997</v>
      </c>
      <c r="H15" s="12">
        <v>58186.400000000001</v>
      </c>
      <c r="I15" s="12">
        <v>59641.1</v>
      </c>
      <c r="J15" s="12">
        <v>61430.3</v>
      </c>
      <c r="K15" s="12">
        <v>62597.4</v>
      </c>
      <c r="L15" s="12">
        <v>64037.52</v>
      </c>
      <c r="M15" s="12">
        <v>65958.3</v>
      </c>
      <c r="N15" s="12">
        <v>67541.3</v>
      </c>
      <c r="O15" s="12">
        <v>69229.8</v>
      </c>
      <c r="P15" s="12">
        <v>70683.7</v>
      </c>
      <c r="Q15" s="12">
        <v>72309.399999999994</v>
      </c>
      <c r="R15" s="12">
        <v>74189.399999999994</v>
      </c>
      <c r="S15" s="11"/>
    </row>
    <row r="16" spans="1:19" ht="15.75" x14ac:dyDescent="0.25">
      <c r="A16" s="3" t="s">
        <v>12</v>
      </c>
      <c r="B16" s="12">
        <v>11354.9</v>
      </c>
      <c r="C16" s="12">
        <v>9336.2999999999993</v>
      </c>
      <c r="D16" s="12">
        <v>13197.4</v>
      </c>
      <c r="E16" s="12">
        <v>13285.2</v>
      </c>
      <c r="F16" s="12">
        <v>13234.9</v>
      </c>
      <c r="G16" s="12">
        <v>13295.3</v>
      </c>
      <c r="H16" s="12">
        <v>13361.8</v>
      </c>
      <c r="I16" s="12">
        <v>13441.9</v>
      </c>
      <c r="J16" s="12">
        <v>13515.9</v>
      </c>
      <c r="K16" s="12">
        <v>13576.7</v>
      </c>
      <c r="L16" s="12">
        <v>13658.2</v>
      </c>
      <c r="M16" s="12">
        <v>13740.1</v>
      </c>
      <c r="N16" s="12">
        <v>13801.9</v>
      </c>
      <c r="O16" s="12">
        <v>13850.2</v>
      </c>
      <c r="P16" s="12">
        <v>13884.5</v>
      </c>
      <c r="Q16" s="12">
        <v>13940.4</v>
      </c>
      <c r="R16" s="12">
        <v>14010.1</v>
      </c>
      <c r="S16" s="11"/>
    </row>
    <row r="17" spans="1:19" ht="15.75" x14ac:dyDescent="0.25">
      <c r="A17" s="3" t="s">
        <v>13</v>
      </c>
      <c r="B17" s="12">
        <v>219982.04</v>
      </c>
      <c r="C17" s="12">
        <v>280778.23999999999</v>
      </c>
      <c r="D17" s="12">
        <f>D13-D15-D16</f>
        <v>212165.02000000002</v>
      </c>
      <c r="E17" s="12">
        <f t="shared" ref="E17:R17" si="0">E13-E15-E16</f>
        <v>197495.66999999998</v>
      </c>
      <c r="F17" s="12">
        <f t="shared" si="0"/>
        <v>204147.24</v>
      </c>
      <c r="G17" s="12">
        <f t="shared" si="0"/>
        <v>203952.81</v>
      </c>
      <c r="H17" s="12">
        <f t="shared" si="0"/>
        <v>204659.23</v>
      </c>
      <c r="I17" s="12">
        <f t="shared" si="0"/>
        <v>205196.52000000002</v>
      </c>
      <c r="J17" s="12">
        <f t="shared" si="0"/>
        <v>205976.44000000003</v>
      </c>
      <c r="K17" s="12">
        <f t="shared" si="0"/>
        <v>207417.30999999997</v>
      </c>
      <c r="L17" s="12">
        <f t="shared" si="0"/>
        <v>208674.9</v>
      </c>
      <c r="M17" s="12">
        <f t="shared" si="0"/>
        <v>209478.63000000003</v>
      </c>
      <c r="N17" s="12">
        <f t="shared" si="0"/>
        <v>210291.84</v>
      </c>
      <c r="O17" s="12">
        <f t="shared" si="0"/>
        <v>200742.31</v>
      </c>
      <c r="P17" s="12">
        <f t="shared" si="0"/>
        <v>211751.58000000002</v>
      </c>
      <c r="Q17" s="12">
        <f t="shared" si="0"/>
        <v>212914.66000000003</v>
      </c>
      <c r="R17" s="12">
        <f t="shared" si="0"/>
        <v>213926.69</v>
      </c>
      <c r="S17" s="11"/>
    </row>
    <row r="18" spans="1:19" ht="15.75" x14ac:dyDescent="0.25">
      <c r="A18" s="3" t="s">
        <v>14</v>
      </c>
      <c r="B18" s="12">
        <v>268418.83</v>
      </c>
      <c r="C18" s="12">
        <v>327069.31</v>
      </c>
      <c r="D18" s="12">
        <v>278479.52</v>
      </c>
      <c r="E18" s="12">
        <v>265655.87</v>
      </c>
      <c r="F18" s="12">
        <v>274264.74</v>
      </c>
      <c r="G18" s="12">
        <v>275515.31</v>
      </c>
      <c r="H18" s="12">
        <v>277707.43</v>
      </c>
      <c r="I18" s="12">
        <v>279779.52</v>
      </c>
      <c r="J18" s="12">
        <v>282422.64</v>
      </c>
      <c r="K18" s="12">
        <v>285091.40999999997</v>
      </c>
      <c r="L18" s="12">
        <v>287870.62</v>
      </c>
      <c r="M18" s="12">
        <v>290677.03000000003</v>
      </c>
      <c r="N18" s="12">
        <v>293135.03999999998</v>
      </c>
      <c r="O18" s="12">
        <v>285322.31</v>
      </c>
      <c r="P18" s="12">
        <v>297819.78000000003</v>
      </c>
      <c r="Q18" s="12">
        <v>300664.46000000002</v>
      </c>
      <c r="R18" s="12">
        <v>303626.19</v>
      </c>
      <c r="S18" s="11"/>
    </row>
    <row r="19" spans="1:19" x14ac:dyDescent="0.25">
      <c r="A19" s="4" t="s">
        <v>15</v>
      </c>
      <c r="B19" s="12">
        <v>654.72</v>
      </c>
      <c r="C19" s="12">
        <v>520</v>
      </c>
      <c r="D19" s="12">
        <v>1600</v>
      </c>
      <c r="E19" s="12">
        <v>1600</v>
      </c>
      <c r="F19" s="12">
        <v>1600</v>
      </c>
      <c r="G19" s="12">
        <v>1600</v>
      </c>
      <c r="H19" s="12">
        <v>1600</v>
      </c>
      <c r="I19" s="12">
        <v>1620</v>
      </c>
      <c r="J19" s="12">
        <v>1630</v>
      </c>
      <c r="K19" s="12">
        <v>1650</v>
      </c>
      <c r="L19" s="12">
        <v>1650</v>
      </c>
      <c r="M19" s="12">
        <v>1650</v>
      </c>
      <c r="N19" s="12">
        <v>1670</v>
      </c>
      <c r="O19" s="12">
        <v>1680</v>
      </c>
      <c r="P19" s="12">
        <v>1700</v>
      </c>
      <c r="Q19" s="12">
        <v>1700</v>
      </c>
      <c r="R19" s="12">
        <v>1700</v>
      </c>
      <c r="S19" s="11"/>
    </row>
    <row r="20" spans="1:19" ht="15.75" x14ac:dyDescent="0.25">
      <c r="A20" s="3" t="s">
        <v>16</v>
      </c>
      <c r="B20" s="12">
        <f t="shared" ref="B20:R20" si="1">B13-B18</f>
        <v>-231.60000000003492</v>
      </c>
      <c r="C20" s="12">
        <f t="shared" si="1"/>
        <v>-436.86999999999534</v>
      </c>
      <c r="D20" s="12">
        <f t="shared" si="1"/>
        <v>-1500</v>
      </c>
      <c r="E20" s="12">
        <f t="shared" si="1"/>
        <v>-1500</v>
      </c>
      <c r="F20" s="12">
        <f t="shared" si="1"/>
        <v>-1500</v>
      </c>
      <c r="G20" s="12">
        <f t="shared" si="1"/>
        <v>-1500</v>
      </c>
      <c r="H20" s="12">
        <f t="shared" si="1"/>
        <v>-1500</v>
      </c>
      <c r="I20" s="12">
        <f t="shared" si="1"/>
        <v>-1500</v>
      </c>
      <c r="J20" s="12">
        <f t="shared" si="1"/>
        <v>-1500</v>
      </c>
      <c r="K20" s="12">
        <f t="shared" si="1"/>
        <v>-1500</v>
      </c>
      <c r="L20" s="12">
        <f t="shared" si="1"/>
        <v>-1500</v>
      </c>
      <c r="M20" s="12">
        <f t="shared" si="1"/>
        <v>-1500</v>
      </c>
      <c r="N20" s="12">
        <f t="shared" si="1"/>
        <v>-1500</v>
      </c>
      <c r="O20" s="12">
        <f t="shared" si="1"/>
        <v>-1500</v>
      </c>
      <c r="P20" s="12">
        <f t="shared" si="1"/>
        <v>-1500</v>
      </c>
      <c r="Q20" s="12">
        <f t="shared" si="1"/>
        <v>-1500</v>
      </c>
      <c r="R20" s="12">
        <f t="shared" si="1"/>
        <v>-1500</v>
      </c>
      <c r="S20" s="11"/>
    </row>
    <row r="21" spans="1:19" ht="39" x14ac:dyDescent="0.25">
      <c r="A21" s="5" t="s">
        <v>36</v>
      </c>
      <c r="B21" s="12">
        <f t="shared" ref="B21:R21" si="2">B20/(B13-B17)*100</f>
        <v>-0.48044619261958116</v>
      </c>
      <c r="C21" s="12">
        <f t="shared" si="2"/>
        <v>-0.952737153848492</v>
      </c>
      <c r="D21" s="12">
        <f t="shared" si="2"/>
        <v>-2.3142969551566392</v>
      </c>
      <c r="E21" s="12">
        <f t="shared" si="2"/>
        <v>-2.2502182711723036</v>
      </c>
      <c r="F21" s="12">
        <f t="shared" si="2"/>
        <v>-2.1860312602470215</v>
      </c>
      <c r="G21" s="12">
        <f t="shared" si="2"/>
        <v>-2.140945584299732</v>
      </c>
      <c r="H21" s="12">
        <f t="shared" si="2"/>
        <v>-2.0964888005568278</v>
      </c>
      <c r="I21" s="12">
        <f t="shared" si="2"/>
        <v>-2.0524609006198435</v>
      </c>
      <c r="J21" s="12">
        <f t="shared" si="2"/>
        <v>-2.0014356965396516</v>
      </c>
      <c r="K21" s="12">
        <f t="shared" si="2"/>
        <v>-1.9691732491752445</v>
      </c>
      <c r="L21" s="12">
        <f t="shared" si="2"/>
        <v>-1.9306082754622775</v>
      </c>
      <c r="M21" s="12">
        <f t="shared" si="2"/>
        <v>-1.8820955000351327</v>
      </c>
      <c r="N21" s="12">
        <f t="shared" si="2"/>
        <v>-1.8440385920396547</v>
      </c>
      <c r="O21" s="12">
        <f t="shared" si="2"/>
        <v>-1.8054886856042369</v>
      </c>
      <c r="P21" s="12">
        <f t="shared" si="2"/>
        <v>-1.7737163614692044</v>
      </c>
      <c r="Q21" s="12">
        <f t="shared" si="2"/>
        <v>-1.7391344675581857</v>
      </c>
      <c r="R21" s="12">
        <f t="shared" si="2"/>
        <v>-1.7006899132081248</v>
      </c>
      <c r="S21" s="11"/>
    </row>
    <row r="22" spans="1:19" ht="15.75" x14ac:dyDescent="0.25">
      <c r="A22" s="3" t="s">
        <v>17</v>
      </c>
      <c r="B22" s="12">
        <v>6000</v>
      </c>
      <c r="C22" s="12">
        <v>6000</v>
      </c>
      <c r="D22" s="12">
        <v>6000</v>
      </c>
      <c r="E22" s="12">
        <v>6000</v>
      </c>
      <c r="F22" s="12">
        <v>6000</v>
      </c>
      <c r="G22" s="12">
        <v>6000</v>
      </c>
      <c r="H22" s="12">
        <v>6000</v>
      </c>
      <c r="I22" s="12">
        <v>6000</v>
      </c>
      <c r="J22" s="12">
        <v>6000</v>
      </c>
      <c r="K22" s="12">
        <v>6000</v>
      </c>
      <c r="L22" s="12">
        <v>6000</v>
      </c>
      <c r="M22" s="12">
        <v>6000</v>
      </c>
      <c r="N22" s="12">
        <v>6000</v>
      </c>
      <c r="O22" s="12">
        <v>6000</v>
      </c>
      <c r="P22" s="12">
        <v>6000</v>
      </c>
      <c r="Q22" s="12">
        <v>6000</v>
      </c>
      <c r="R22" s="12">
        <v>6000</v>
      </c>
      <c r="S22" s="11"/>
    </row>
    <row r="23" spans="1:19" ht="39" x14ac:dyDescent="0.25">
      <c r="A23" s="5" t="s">
        <v>36</v>
      </c>
      <c r="B23" s="13">
        <v>9.257187820626557</v>
      </c>
      <c r="C23" s="13">
        <v>9.0008730846892142</v>
      </c>
      <c r="D23" s="12">
        <f t="shared" ref="D23:R23" si="3">D22/(D13-D17)*100</f>
        <v>9.257187820626557</v>
      </c>
      <c r="E23" s="12">
        <f t="shared" si="3"/>
        <v>9.0008730846892142</v>
      </c>
      <c r="F23" s="12">
        <f t="shared" si="3"/>
        <v>8.7441250409880862</v>
      </c>
      <c r="G23" s="12">
        <f t="shared" si="3"/>
        <v>8.5637823371989281</v>
      </c>
      <c r="H23" s="12">
        <f t="shared" si="3"/>
        <v>8.3859552022273114</v>
      </c>
      <c r="I23" s="12">
        <f t="shared" si="3"/>
        <v>8.2098436024793742</v>
      </c>
      <c r="J23" s="12">
        <f t="shared" si="3"/>
        <v>8.0057427861586063</v>
      </c>
      <c r="K23" s="12">
        <f t="shared" si="3"/>
        <v>7.876692996700978</v>
      </c>
      <c r="L23" s="12">
        <f t="shared" si="3"/>
        <v>7.7224331018491101</v>
      </c>
      <c r="M23" s="12">
        <f t="shared" si="3"/>
        <v>7.5283820001405308</v>
      </c>
      <c r="N23" s="12">
        <f t="shared" si="3"/>
        <v>7.3761543681586188</v>
      </c>
      <c r="O23" s="12">
        <f t="shared" si="3"/>
        <v>7.2219547424169477</v>
      </c>
      <c r="P23" s="12">
        <f t="shared" si="3"/>
        <v>7.0948654458768177</v>
      </c>
      <c r="Q23" s="12">
        <f t="shared" si="3"/>
        <v>6.9565378702327427</v>
      </c>
      <c r="R23" s="12">
        <f t="shared" si="3"/>
        <v>6.8027596528324992</v>
      </c>
      <c r="S23" s="11"/>
    </row>
    <row r="30" spans="1:19" ht="15.75" x14ac:dyDescent="0.25">
      <c r="F30" s="14"/>
      <c r="G30" s="14"/>
      <c r="H30" s="14"/>
    </row>
    <row r="31" spans="1:19" ht="15.75" x14ac:dyDescent="0.25">
      <c r="F31" s="14"/>
      <c r="G31" s="14"/>
      <c r="H31" s="14"/>
    </row>
    <row r="32" spans="1:19" ht="15.75" x14ac:dyDescent="0.25">
      <c r="F32" s="14"/>
      <c r="G32" s="14"/>
      <c r="H32" s="14"/>
    </row>
    <row r="33" spans="6:8" ht="15.75" x14ac:dyDescent="0.25">
      <c r="F33" s="10"/>
      <c r="G33" s="10"/>
      <c r="H33" s="10"/>
    </row>
    <row r="34" spans="6:8" ht="15.75" x14ac:dyDescent="0.25">
      <c r="F34" s="14"/>
      <c r="G34" s="14"/>
      <c r="H34" s="14"/>
    </row>
    <row r="35" spans="6:8" ht="15.75" x14ac:dyDescent="0.25">
      <c r="F35" s="14"/>
      <c r="G35" s="14"/>
      <c r="H35" s="14"/>
    </row>
    <row r="36" spans="6:8" ht="15.75" x14ac:dyDescent="0.25">
      <c r="F36" s="14"/>
      <c r="G36" s="14"/>
      <c r="H36" s="14"/>
    </row>
  </sheetData>
  <mergeCells count="12">
    <mergeCell ref="F36:H36"/>
    <mergeCell ref="O2:Q2"/>
    <mergeCell ref="O3:Q3"/>
    <mergeCell ref="O4:Q4"/>
    <mergeCell ref="O6:Q6"/>
    <mergeCell ref="O7:Q7"/>
    <mergeCell ref="O8:Q8"/>
    <mergeCell ref="F30:H30"/>
    <mergeCell ref="F31:H31"/>
    <mergeCell ref="F32:H32"/>
    <mergeCell ref="F34:H34"/>
    <mergeCell ref="F35:H35"/>
  </mergeCells>
  <pageMargins left="0.7" right="0.7" top="0.75" bottom="0.75" header="0.3" footer="0.3"/>
  <pageSetup paperSize="9" scale="6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2</vt:lpstr>
      <vt:lpstr>Приложение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2020-11-21T09:30:38Z</cp:lastPrinted>
  <dcterms:created xsi:type="dcterms:W3CDTF">2018-11-15T07:09:41Z</dcterms:created>
  <dcterms:modified xsi:type="dcterms:W3CDTF">2020-11-23T06:43:15Z</dcterms:modified>
</cp:coreProperties>
</file>